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40" yWindow="75" windowWidth="18915" windowHeight="11910" firstSheet="2" activeTab="2"/>
  </bookViews>
  <sheets>
    <sheet name="Приложение " sheetId="3" r:id="rId1"/>
    <sheet name="Приложение 1" sheetId="4" r:id="rId2"/>
    <sheet name="Приложение 2" sheetId="2" r:id="rId3"/>
    <sheet name="Приложение 5" sheetId="1" r:id="rId4"/>
  </sheets>
  <definedNames>
    <definedName name="TABLE" localSheetId="3">'Приложение 5'!$A$8:$F$45</definedName>
    <definedName name="_xlnm.Print_Titles" localSheetId="3">'Приложение 5'!$8:$9</definedName>
    <definedName name="_xlnm.Print_Area" localSheetId="2">'Приложение 2'!$A$1:$K$52</definedName>
    <definedName name="_xlnm.Print_Area" localSheetId="3">'Приложение 5'!$A$1:$I$52</definedName>
  </definedNames>
  <calcPr calcId="152511"/>
</workbook>
</file>

<file path=xl/calcChain.xml><?xml version="1.0" encoding="utf-8"?>
<calcChain xmlns="http://schemas.openxmlformats.org/spreadsheetml/2006/main">
  <c r="F37" i="2" l="1"/>
  <c r="E37" i="2"/>
  <c r="E9" i="2" l="1"/>
  <c r="D36" i="2" l="1"/>
  <c r="D37" i="2" s="1"/>
  <c r="F34" i="2" l="1"/>
  <c r="F12" i="2" l="1"/>
  <c r="F9" i="2"/>
  <c r="E34" i="2" l="1"/>
  <c r="E7" i="2" l="1"/>
  <c r="E12" i="2" s="1"/>
  <c r="D9" i="2" l="1"/>
  <c r="D7" i="2" l="1"/>
  <c r="D22" i="2" l="1"/>
  <c r="D12" i="2"/>
  <c r="F22" i="2"/>
  <c r="G9" i="2" l="1"/>
  <c r="H9" i="2" s="1"/>
  <c r="I19" i="1" l="1"/>
  <c r="I20" i="1"/>
  <c r="I21" i="1"/>
  <c r="I22" i="1"/>
  <c r="I23" i="1"/>
  <c r="I24" i="1"/>
  <c r="I25" i="1"/>
  <c r="I26" i="1"/>
  <c r="I27" i="1"/>
  <c r="I28" i="1"/>
  <c r="I29" i="1"/>
  <c r="I30" i="1"/>
  <c r="I31" i="1"/>
  <c r="I32" i="1"/>
  <c r="I33" i="1"/>
  <c r="I34" i="1"/>
  <c r="I35" i="1"/>
  <c r="I36" i="1"/>
  <c r="I37" i="1"/>
  <c r="I38" i="1"/>
  <c r="I39" i="1"/>
  <c r="I40" i="1"/>
  <c r="I41" i="1"/>
  <c r="I42" i="1"/>
  <c r="I43" i="1"/>
  <c r="I44" i="1"/>
  <c r="I45" i="1"/>
  <c r="G10" i="2" l="1"/>
  <c r="D34" i="2" l="1"/>
  <c r="E22" i="2" l="1"/>
</calcChain>
</file>

<file path=xl/sharedStrings.xml><?xml version="1.0" encoding="utf-8"?>
<sst xmlns="http://schemas.openxmlformats.org/spreadsheetml/2006/main" count="218" uniqueCount="157">
  <si>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</si>
  <si>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</si>
  <si>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 
п/п</t>
  </si>
  <si>
    <t>Наименование показателей</t>
  </si>
  <si>
    <t>Единица изменения</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</si>
  <si>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</si>
  <si>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</si>
  <si>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</si>
  <si>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</si>
  <si>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</si>
  <si>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</si>
  <si>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</si>
  <si>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</si>
  <si>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</si>
  <si>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</si>
  <si>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</si>
  <si>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</si>
  <si>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</si>
  <si>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</si>
  <si>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</si>
  <si>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</si>
  <si>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</si>
  <si>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</si>
  <si>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</si>
  <si>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</si>
  <si>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</si>
  <si>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</si>
  <si>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</si>
  <si>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</si>
  <si>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</si>
  <si>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</si>
  <si>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</si>
  <si>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</si>
  <si>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</si>
  <si>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</si>
  <si>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</si>
  <si>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</si>
  <si>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</si>
  <si>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</si>
  <si>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</si>
  <si>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</si>
  <si>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</si>
  <si>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</si>
  <si>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</si>
  <si>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</si>
  <si>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</si>
  <si>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</si>
  <si>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</si>
  <si>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</si>
  <si>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</si>
  <si>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</si>
  <si>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</si>
  <si>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</si>
  <si>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</si>
  <si>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</si>
  <si>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</si>
  <si>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</si>
  <si>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</si>
  <si>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</si>
  <si>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</si>
  <si>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</si>
  <si>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</si>
  <si>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</si>
  <si>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</si>
  <si>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</si>
  <si>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</si>
  <si>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</si>
  <si>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</si>
  <si>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</si>
  <si>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</si>
  <si>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Приложение № 2
к предложению о размере цен (тарифов), долгосрочных параметров регулирования</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</si>
  <si>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</si>
  <si>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Единица измерения</t>
  </si>
  <si>
    <t>Показатели эффективности деятельности организации</t>
  </si>
  <si>
    <t>тыс. рублей</t>
  </si>
  <si>
    <t>Прибыль (убыток) от продаж</t>
  </si>
  <si>
    <t>1.3.</t>
  </si>
  <si>
    <t>EBITDA (прибыль до процентов, налогов и амортизации)</t>
  </si>
  <si>
    <t>1.4.</t>
  </si>
  <si>
    <t>Чистая прибыль (убыток)</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</si>
  <si>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</si>
  <si>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</si>
  <si>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</si>
  <si>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</si>
  <si>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</si>
  <si>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</si>
  <si>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</si>
  <si>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</si>
  <si>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 xml:space="preserve">Заявленная мощность </t>
    </r>
    <r>
      <rPr>
        <vertAlign val="superscript"/>
        <sz val="12"/>
        <rFont val="Times New Roman"/>
        <family val="1"/>
        <charset val="204"/>
      </rPr>
      <t>3</t>
    </r>
  </si>
  <si>
    <t xml:space="preserve">
3.4.</t>
  </si>
  <si>
    <r>
      <t xml:space="preserve">
Объем полезного отпуска электроэнергии - всего </t>
    </r>
    <r>
      <rPr>
        <vertAlign val="superscript"/>
        <sz val="12"/>
        <rFont val="Times New Roman"/>
        <family val="1"/>
        <charset val="204"/>
      </rPr>
      <t>3</t>
    </r>
  </si>
  <si>
    <t xml:space="preserve">
тыс. кВт·ч</t>
  </si>
  <si>
    <t>3.5.</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</si>
  <si>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</si>
  <si>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тыс. кВт·ч</t>
  </si>
  <si>
    <t>3.6.</t>
  </si>
  <si>
    <r>
      <t>Норматив потерь электрической энергии (с указанием реквизитов приказа Минэнерго России, которым утверждены нормативы)</t>
    </r>
    <r>
      <rPr>
        <vertAlign val="superscript"/>
        <sz val="12"/>
        <rFont val="Times New Roman"/>
        <family val="1"/>
        <charset val="204"/>
      </rPr>
      <t>3</t>
    </r>
  </si>
  <si>
    <t xml:space="preserve">норматив потерь - долгосрочный параметр регулирования 12,08% (приказ Минэнерго России от 22.07.2014 № 449) </t>
  </si>
  <si>
    <t>3.7.</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</si>
  <si>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</si>
  <si>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3.8.</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</si>
  <si>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</si>
  <si>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</si>
  <si>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</si>
  <si>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</si>
  <si>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</si>
  <si>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Выпадающие, 
излишние доходы (расходы) прошлых лет</t>
  </si>
  <si>
    <t>Реквизиты инвестиционной программы (кем утверждена, дата утверждения, номер приказа)</t>
  </si>
  <si>
    <t>Справочно:</t>
  </si>
  <si>
    <r>
      <t xml:space="preserve">Объем условных единиц </t>
    </r>
    <r>
      <rPr>
        <vertAlign val="superscript"/>
        <sz val="12"/>
        <rFont val="Times New Roman"/>
        <family val="1"/>
        <charset val="204"/>
      </rPr>
      <t>3</t>
    </r>
  </si>
  <si>
    <t>у.е.</t>
  </si>
  <si>
    <r>
      <t xml:space="preserve">Операционные расходы на условную единицу </t>
    </r>
    <r>
      <rPr>
        <vertAlign val="superscript"/>
        <sz val="12"/>
        <rFont val="Times New Roman"/>
        <family val="1"/>
        <charset val="204"/>
      </rPr>
      <t>3</t>
    </r>
  </si>
  <si>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</si>
  <si>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</si>
  <si>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</si>
  <si>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</si>
  <si>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</si>
  <si>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</si>
  <si>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</si>
  <si>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</si>
  <si>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</si>
  <si>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</si>
  <si>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</si>
  <si>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</si>
  <si>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</si>
  <si>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r>
      <t>_____</t>
    </r>
    <r>
      <rPr>
        <vertAlign val="superscript"/>
        <sz val="12"/>
        <rFont val="Times New Roman"/>
        <family val="1"/>
        <charset val="204"/>
      </rPr>
      <t>1</t>
    </r>
    <r>
      <rPr>
        <sz val="12"/>
        <color indexed="9"/>
        <rFont val="Times New Roman"/>
        <family val="1"/>
        <charset val="204"/>
      </rPr>
      <t>_</t>
    </r>
    <r>
      <rPr>
        <sz val="12"/>
        <rFont val="Times New Roman"/>
        <family val="1"/>
        <charset val="204"/>
      </rPr>
      <t>Базовый период - год, предшествующий расчетному периоду регулирования.</t>
    </r>
  </si>
  <si>
    <r>
      <t>_____</t>
    </r>
    <r>
      <rPr>
        <vertAlign val="superscript"/>
        <sz val="12"/>
        <rFont val="Times New Roman"/>
        <family val="1"/>
        <charset val="204"/>
      </rPr>
      <t>2</t>
    </r>
    <r>
      <rPr>
        <sz val="12"/>
        <color indexed="9"/>
        <rFont val="Times New Roman"/>
        <family val="1"/>
        <charset val="204"/>
      </rPr>
      <t>_</t>
    </r>
    <r>
      <rPr>
        <sz val="12"/>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</si>
  <si>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2"/>
        <rFont val="Times New Roman"/>
        <family val="1"/>
        <charset val="204"/>
      </rPr>
      <t>3</t>
    </r>
    <r>
      <rPr>
        <sz val="12"/>
        <color indexed="9"/>
        <rFont val="Times New Roman"/>
        <family val="1"/>
        <charset val="204"/>
      </rPr>
      <t>_</t>
    </r>
    <r>
      <rPr>
        <sz val="12"/>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</si>
  <si>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2"/>
        <rFont val="Times New Roman"/>
        <family val="1"/>
        <charset val="204"/>
      </rPr>
      <t>4</t>
    </r>
    <r>
      <rPr>
        <sz val="12"/>
        <color indexed="9"/>
        <rFont val="Times New Roman"/>
        <family val="1"/>
        <charset val="204"/>
      </rPr>
      <t>_</t>
    </r>
    <r>
      <rPr>
        <sz val="12"/>
        <rFont val="Times New Roman"/>
        <family val="1"/>
        <charset val="204"/>
      </rPr>
      <t>Заполняются коммерческим оператором оптового рынка электрической энергии (мощности).</t>
    </r>
  </si>
  <si>
    <t>Филиал ПАО "МРСК Сибири" - "Читаэнерго"</t>
  </si>
  <si>
    <t>ЭЗ к приказу РСТ 612-НПА (приложение 1)</t>
  </si>
  <si>
    <t>приказ РСТ 613-НПА</t>
  </si>
  <si>
    <t>Данные по уставному капиталу отсутствуют, т.к. регулируемая организация является филиалом</t>
  </si>
  <si>
    <t>Данный показатель не подлежит расчету, т.к. регулируемая организация является филиалом</t>
  </si>
  <si>
    <t>ОТС на 2013-2015 г.г. утверждено 18.03.2013 Общероссийским отраслевым объединением работодателей электроэнергетики и Общественным объединением - "Всероссийский электропрофсоюз". Действие  ОТС продлено «Соглашением о порядке, условиях и продлении срока действия ОТС в электроэнергетике РФ на 2013 - 2015 годы на период 2016 - 2018 годов» генеральным директором Общероссийского отраслевого объединения работодателей электроэнергетики  и председателем Общественного объединения -"Всероссийский Электропрофсоюз" от 22.12.2014</t>
  </si>
  <si>
    <t>Фактические показатели 
за год, предшествующий базовому периоду (2017 год)</t>
  </si>
  <si>
    <t>Предложения 
на расчетный период регулирования (2019 год)</t>
  </si>
  <si>
    <r>
      <t xml:space="preserve">Показатели, утвержденные 
на базовый период </t>
    </r>
    <r>
      <rPr>
        <vertAlign val="superscript"/>
        <sz val="12"/>
        <rFont val="Times New Roman"/>
        <family val="1"/>
        <charset val="204"/>
      </rPr>
      <t>1</t>
    </r>
    <r>
      <rPr>
        <vertAlign val="superscript"/>
        <sz val="16"/>
        <rFont val="Times New Roman"/>
        <family val="1"/>
        <charset val="204"/>
      </rPr>
      <t xml:space="preserve">
(2018 год ТБР) </t>
    </r>
  </si>
  <si>
    <t>Утверждена заместителем генерального директора - директором филиала ПАО "МРСК Сибири" - "Читаэнерго"  А.В. Солдатенко 29.03.2017</t>
  </si>
  <si>
    <t>Утверждена заместителем генерального директора - директором филиала ПАО "МРСК Сибири" - "Читаэнерго" А.В. Солдатенко 29.03.2018</t>
  </si>
  <si>
    <t>Инвестиции, осуществляемые 
за счет тарифных источников (амортизация, прибыль)</t>
  </si>
  <si>
    <t>Фактические показатели за год, предшествующий базовому периоду (2017)</t>
  </si>
  <si>
    <t>Показатели, утвержденные на базовый период (2018) *</t>
  </si>
  <si>
    <t>Предложения на расчетный период регулирования (2019)</t>
  </si>
  <si>
    <t>Приказ Минэнерго России от 28.12.2017 №30@</t>
  </si>
  <si>
    <t>В утвержденных показателях расходы на ремонт  не выделены</t>
  </si>
  <si>
    <t>Примечание:</t>
  </si>
  <si>
    <t>* Отражена выручка филиала по ставкам на содержание и по ставкам  на оплату потерь (без учета оплаты услуг территориальных сетевых организаций)</t>
  </si>
  <si>
    <t>Выручка*</t>
  </si>
  <si>
    <t>Необходимая валовая выручка по регулируемым видам деятельности организации - всего**</t>
  </si>
  <si>
    <t>ремонт основных фондов***</t>
  </si>
  <si>
    <t>материальные затраты****</t>
  </si>
  <si>
    <t>**** В материальные затраты включены расходы на материалы,  работы и услуги производственного характера.</t>
  </si>
  <si>
    <t>*** Расходы на ремонт в тарифно-балансовом решении регулирующим органом не выделяются. В сопоставимых условиях расходы на ремонт по факту, в предложениях на расчетный период регулирования  отражены в составе расходов на оплату труда, материальных затрат, прочих расходов</t>
  </si>
  <si>
    <t>** Отражена необходимая валовая выручка на содержание с учетом расходов на оплату потерь (без учета расходов на услуги территориальных сетевых организаций)</t>
  </si>
  <si>
    <t>Приказ Минэнерго РФ от 28.12.2015 № 1043 
(в ред. от 30.12.2016 № 1471)</t>
  </si>
  <si>
    <t xml:space="preserve">Предложения по корректировке ИПР, утвержденной Приказом Минэнерго России от 28.12.2017 №30@, направленные в Минэнерго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</si>
</sst>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_-* #,##0.0_р_._-;\-* #,##0.0_р_._-;_-* &quot;-&quot;??_р_._-;_-@_-"/>
    <numFmt numFmtId="166" formatCode="0.0%"/>
    <numFmt numFmtId="167" formatCode="_-* #,##0_р_._-;\-* #,##0_р_._-;_-* &quot;-&quot;??_р_._-;_-@_-"/>
    <numFmt numFmtId="168" formatCode="_-* #,##0.0_р_._-;\-* #,##0.0_р_._-;_-* &quot;-&quot;?_р_._-;_-@_-"/>
  </numFmts>
  <fonts count="23" x14ac:knownFonts="1">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sz val="10"/>
      <name val="Times New Roman"/>
      <family val="1"/>
      <charset val="204"/>
    </font>
    <font>
      <sz val="13"/>
      <name val="Times New Roman"/>
      <family val="1"/>
      <charset val="204"/>
    </font>
    <font>
      <sz val="11"/>
      <color indexed="8"/>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sz val="10"/>
      <color indexed="9"/>
      <name val="Times New Roman"/>
      <family val="1"/>
      <charset val="204"/>
    </font>
    <font>
      <b/>
      <sz val="12"/>
      <color theme="1"/>
      <name val="Times New Roman"/>
      <family val="1"/>
      <charset val="204"/>
    </font>
    <font>
      <sz val="11"/>
      <color theme="1"/>
      <name val="Calibri"/>
      <family val="2"/>
      <scheme val="minor"/>
    </font>
    <font>
      <sz val="12"/>
      <color theme="1"/>
      <name val="Times New Roman"/>
      <family val="2"/>
      <charset val="204"/>
    </font>
    <font>
      <sz val="12"/>
      <color theme="1"/>
      <name val="Times New Roman"/>
      <family val="1"/>
      <charset val="204"/>
    </font>
    <font>
      <b/>
      <sz val="12"/>
      <name val="Times New Roman"/>
      <family val="1"/>
      <charset val="204"/>
    </font>
    <font>
      <vertAlign val="superscript"/>
      <sz val="12"/>
      <name val="Times New Roman"/>
      <family val="1"/>
      <charset val="204"/>
    </font>
    <font>
      <i/>
      <sz val="12"/>
      <name val="Times New Roman"/>
      <family val="1"/>
      <charset val="204"/>
    </font>
    <font>
      <sz val="12"/>
      <color indexed="9"/>
      <name val="Times New Roman"/>
      <family val="1"/>
      <charset val="204"/>
    </font>
    <font>
      <sz val="12"/>
      <color rgb="FFFF0000"/>
      <name val="Times New Roman"/>
      <family val="1"/>
      <charset val="204"/>
    </font>
    <font>
      <sz val="10"/>
      <color rgb="FFFF0000"/>
      <name val="Times New Roman"/>
      <family val="1"/>
      <charset val="204"/>
    </font>
    <font>
      <vertAlign val="superscript"/>
      <sz val="16"/>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0" fontId="7" fillId="0" borderId="0"/>
    <xf numFmtId="0" fontId="13" fillId="0" borderId="0"/>
    <xf numFmtId="0" fontId="3" fillId="0" borderId="0"/>
    <xf numFmtId="0" fontId="3" fillId="0" borderId="0"/>
    <xf numFmtId="0" fontId="1" fillId="0" borderId="0"/>
    <xf numFmtId="0" fontId="14" fillId="0" borderId="0"/>
    <xf numFmtId="0" fontId="3" fillId="0" borderId="0"/>
  </cellStyleXfs>
  <cellXfs count="63">
    <xf numFmtId="0" fontId="0" fillId="0" borderId="0" xfId="0"/>
    <xf numFmtId="0" fontId="4" fillId="0" borderId="0" xfId="0" applyFont="1"/>
    <xf numFmtId="0" fontId="9" fillId="0" borderId="0" xfId="0" applyFont="1" applyAlignment="1">
      <alignment horizontal="center" vertical="center" wrapText="1"/>
    </xf>
    <xf numFmtId="0" fontId="8" fillId="0" borderId="1" xfId="3" applyFont="1" applyBorder="1" applyAlignment="1">
      <alignment horizontal="center" vertical="center" wrapText="1"/>
    </xf>
    <xf numFmtId="0" fontId="9" fillId="0" borderId="0" xfId="0" applyFont="1" applyAlignment="1">
      <alignment vertical="top"/>
    </xf>
    <xf numFmtId="0" fontId="8" fillId="0" borderId="1" xfId="3" applyFont="1" applyBorder="1" applyAlignment="1">
      <alignment horizontal="center" vertical="top" wrapText="1"/>
    </xf>
    <xf numFmtId="0" fontId="8" fillId="0" borderId="1" xfId="3" applyFont="1" applyBorder="1" applyAlignment="1">
      <alignment horizontal="left" vertical="top" wrapText="1"/>
    </xf>
    <xf numFmtId="0" fontId="8" fillId="0" borderId="1" xfId="3" applyFont="1" applyBorder="1" applyAlignment="1">
      <alignment horizontal="center" vertical="top"/>
    </xf>
    <xf numFmtId="0" fontId="8" fillId="0" borderId="1" xfId="3" applyFont="1" applyBorder="1" applyAlignment="1">
      <alignment horizontal="left" vertical="center" wrapText="1"/>
    </xf>
    <xf numFmtId="0" fontId="11" fillId="0" borderId="0" xfId="0" applyFont="1"/>
    <xf numFmtId="0" fontId="5" fillId="0" borderId="0" xfId="0" applyFont="1"/>
    <xf numFmtId="0" fontId="12" fillId="0" borderId="0" xfId="0" applyFont="1" applyAlignment="1">
      <alignment vertical="center" wrapText="1"/>
    </xf>
    <xf numFmtId="0" fontId="4" fillId="0" borderId="1" xfId="9" applyFont="1" applyFill="1" applyBorder="1" applyAlignment="1">
      <alignment horizontal="center" vertical="center"/>
    </xf>
    <xf numFmtId="0" fontId="16" fillId="0" borderId="0" xfId="0" applyFont="1"/>
    <xf numFmtId="0" fontId="4" fillId="0" borderId="0" xfId="9" applyFont="1" applyFill="1"/>
    <xf numFmtId="0" fontId="4" fillId="0" borderId="0" xfId="9" applyFont="1" applyFill="1" applyAlignment="1">
      <alignment horizontal="center"/>
    </xf>
    <xf numFmtId="0" fontId="4" fillId="0" borderId="0" xfId="9" applyFont="1" applyFill="1" applyAlignment="1">
      <alignment wrapText="1"/>
    </xf>
    <xf numFmtId="0" fontId="15" fillId="0" borderId="0" xfId="0" applyFont="1" applyFill="1"/>
    <xf numFmtId="0" fontId="16" fillId="0" borderId="0" xfId="0" applyFont="1" applyFill="1"/>
    <xf numFmtId="0" fontId="4" fillId="0" borderId="1" xfId="9" applyFont="1" applyFill="1" applyBorder="1" applyAlignment="1">
      <alignment horizontal="center" vertical="center" wrapText="1"/>
    </xf>
    <xf numFmtId="0" fontId="4" fillId="0" borderId="1" xfId="9" applyFont="1" applyFill="1" applyBorder="1" applyAlignment="1">
      <alignment horizontal="left" vertical="center" wrapText="1"/>
    </xf>
    <xf numFmtId="165" fontId="4" fillId="0" borderId="1" xfId="1" applyNumberFormat="1" applyFont="1" applyFill="1" applyBorder="1" applyAlignment="1">
      <alignment horizontal="center" vertical="center"/>
    </xf>
    <xf numFmtId="0" fontId="18" fillId="0" borderId="1" xfId="9" applyFont="1" applyFill="1" applyBorder="1" applyAlignment="1">
      <alignment horizontal="left" vertical="center" wrapText="1"/>
    </xf>
    <xf numFmtId="0" fontId="19" fillId="0" borderId="0" xfId="9" applyFont="1" applyFill="1"/>
    <xf numFmtId="0" fontId="15" fillId="0" borderId="0" xfId="0" applyFont="1" applyFill="1" applyAlignment="1">
      <alignment horizontal="center"/>
    </xf>
    <xf numFmtId="168" fontId="15" fillId="0" borderId="0" xfId="0" applyNumberFormat="1" applyFont="1" applyFill="1"/>
    <xf numFmtId="167" fontId="15" fillId="0" borderId="0" xfId="0" applyNumberFormat="1" applyFont="1" applyFill="1"/>
    <xf numFmtId="4" fontId="15" fillId="0" borderId="0" xfId="0" applyNumberFormat="1" applyFont="1" applyFill="1"/>
    <xf numFmtId="4" fontId="4" fillId="0" borderId="1" xfId="1" applyNumberFormat="1" applyFont="1" applyFill="1" applyBorder="1" applyAlignment="1">
      <alignment horizontal="center" vertical="center"/>
    </xf>
    <xf numFmtId="4" fontId="4" fillId="0" borderId="1" xfId="9" applyNumberFormat="1" applyFont="1" applyFill="1" applyBorder="1" applyAlignment="1">
      <alignment horizontal="center" vertical="center"/>
    </xf>
    <xf numFmtId="0" fontId="8" fillId="0" borderId="1" xfId="3" applyFont="1" applyBorder="1" applyAlignment="1">
      <alignment vertical="center"/>
    </xf>
    <xf numFmtId="4" fontId="8" fillId="0" borderId="1" xfId="3" applyNumberFormat="1" applyFont="1" applyBorder="1" applyAlignment="1">
      <alignment vertical="center"/>
    </xf>
    <xf numFmtId="0" fontId="20" fillId="0" borderId="0" xfId="0" applyFont="1" applyFill="1"/>
    <xf numFmtId="0" fontId="21" fillId="0" borderId="0" xfId="0" applyFont="1"/>
    <xf numFmtId="4" fontId="8" fillId="0" borderId="1" xfId="3" applyNumberFormat="1" applyFont="1" applyFill="1" applyBorder="1" applyAlignment="1">
      <alignment vertical="center"/>
    </xf>
    <xf numFmtId="0" fontId="20" fillId="0" borderId="0" xfId="0" applyFont="1" applyFill="1" applyBorder="1" applyAlignment="1">
      <alignment vertical="center" wrapText="1"/>
    </xf>
    <xf numFmtId="4" fontId="20" fillId="0" borderId="0" xfId="0" applyNumberFormat="1" applyFont="1" applyFill="1"/>
    <xf numFmtId="0" fontId="15" fillId="0" borderId="0" xfId="0" applyFont="1" applyFill="1" applyAlignment="1">
      <alignment vertical="center"/>
    </xf>
    <xf numFmtId="0" fontId="19" fillId="0" borderId="0" xfId="9" applyFont="1" applyFill="1" applyAlignment="1">
      <alignment vertical="top"/>
    </xf>
    <xf numFmtId="3" fontId="4" fillId="0" borderId="1" xfId="9" applyNumberFormat="1" applyFont="1" applyFill="1" applyBorder="1" applyAlignment="1">
      <alignment horizontal="center" vertical="center"/>
    </xf>
    <xf numFmtId="166" fontId="15"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xf>
    <xf numFmtId="3" fontId="4" fillId="0" borderId="1" xfId="1" applyNumberFormat="1" applyFont="1" applyFill="1" applyBorder="1" applyAlignment="1">
      <alignment horizontal="center" vertical="center" wrapText="1"/>
    </xf>
    <xf numFmtId="3" fontId="4" fillId="0" borderId="1" xfId="9" applyNumberFormat="1" applyFont="1" applyFill="1" applyBorder="1" applyAlignment="1">
      <alignment horizontal="center" vertical="center" wrapText="1"/>
    </xf>
    <xf numFmtId="0" fontId="16" fillId="0" borderId="0" xfId="9" applyFont="1" applyFill="1" applyAlignment="1">
      <alignment horizontal="center"/>
    </xf>
    <xf numFmtId="3" fontId="4" fillId="0" borderId="1" xfId="1" applyNumberFormat="1" applyFont="1" applyFill="1" applyBorder="1" applyAlignment="1">
      <alignment horizontal="left" vertical="center" wrapText="1"/>
    </xf>
    <xf numFmtId="0" fontId="16" fillId="0" borderId="0" xfId="9" applyFont="1" applyFill="1"/>
    <xf numFmtId="0" fontId="16" fillId="0" borderId="0" xfId="9" applyFont="1" applyFill="1" applyAlignment="1">
      <alignment horizontal="center" wrapText="1"/>
    </xf>
    <xf numFmtId="0" fontId="16" fillId="0" borderId="0" xfId="9" applyFont="1" applyFill="1" applyAlignment="1">
      <alignment horizontal="center"/>
    </xf>
    <xf numFmtId="0" fontId="12" fillId="0" borderId="0" xfId="0" applyFont="1" applyFill="1" applyAlignment="1">
      <alignment horizontal="left" vertical="center" wrapText="1"/>
    </xf>
    <xf numFmtId="0" fontId="4" fillId="0" borderId="2" xfId="9" applyFont="1" applyFill="1" applyBorder="1" applyAlignment="1">
      <alignment horizontal="center" vertical="center"/>
    </xf>
    <xf numFmtId="0" fontId="4" fillId="0" borderId="4" xfId="9" applyFont="1" applyFill="1" applyBorder="1" applyAlignment="1">
      <alignment horizontal="center" vertical="center"/>
    </xf>
    <xf numFmtId="0" fontId="4" fillId="0" borderId="3" xfId="9" applyFont="1" applyFill="1" applyBorder="1" applyAlignment="1">
      <alignment horizontal="center" vertical="center"/>
    </xf>
    <xf numFmtId="0" fontId="4" fillId="0" borderId="2" xfId="9" applyFont="1" applyFill="1" applyBorder="1" applyAlignment="1">
      <alignment horizontal="center" vertical="center" wrapText="1"/>
    </xf>
    <xf numFmtId="0" fontId="4" fillId="0" borderId="4" xfId="9" applyFont="1" applyFill="1" applyBorder="1" applyAlignment="1">
      <alignment horizontal="center" vertical="center" wrapText="1"/>
    </xf>
    <xf numFmtId="0" fontId="4" fillId="0" borderId="3" xfId="9" applyFont="1" applyFill="1" applyBorder="1" applyAlignment="1">
      <alignment horizontal="center" vertical="center" wrapText="1"/>
    </xf>
    <xf numFmtId="0" fontId="16" fillId="0" borderId="0" xfId="9" applyFont="1" applyFill="1" applyAlignment="1">
      <alignment horizontal="left" wrapText="1"/>
    </xf>
    <xf numFmtId="0" fontId="4" fillId="0" borderId="0" xfId="0" applyFont="1" applyAlignment="1">
      <alignment horizontal="left" wrapText="1"/>
    </xf>
    <xf numFmtId="0" fontId="5" fillId="0" borderId="0" xfId="0" applyFont="1" applyAlignment="1">
      <alignment horizontal="left" wrapText="1" indent="3"/>
    </xf>
    <xf numFmtId="0" fontId="6" fillId="0" borderId="0" xfId="0" applyFont="1" applyAlignment="1">
      <alignment horizontal="center" wrapText="1"/>
    </xf>
    <xf numFmtId="0" fontId="8" fillId="0" borderId="1" xfId="3" applyFont="1" applyBorder="1" applyAlignment="1">
      <alignment horizontal="center" vertical="center" wrapText="1"/>
    </xf>
    <xf numFmtId="0" fontId="4" fillId="2" borderId="0" xfId="0" applyFont="1" applyFill="1"/>
    <xf numFmtId="4" fontId="8" fillId="2" borderId="1" xfId="3" applyNumberFormat="1" applyFont="1" applyFill="1" applyBorder="1" applyAlignment="1">
      <alignment vertical="center"/>
    </xf>
  </cellXfs>
  <cellStyles count="10">
    <cellStyle name="Обычный" xfId="0" builtinId="0"/>
    <cellStyle name="Обычный 107" xfId="4"/>
    <cellStyle name="Обычный 2 2 19" xfId="5"/>
    <cellStyle name="Обычный 2 26 2" xfId="6"/>
    <cellStyle name="Обычный 2 3 2" xfId="7"/>
    <cellStyle name="Обычный 4 21" xfId="8"/>
    <cellStyle name="Обычный_Лист1" xfId="9"/>
    <cellStyle name="Обычный_стр.1_5" xfId="3"/>
    <cellStyle name="Процентный" xfId="2" builtinId="5"/>
    <cellStyle name="Финансовый" xfId="1" builtinId="3"/>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466725</xdr:colOff>
          <xdr:row>21</xdr:row>
          <xdr:rowOff>57150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428625</xdr:colOff>
          <xdr:row>31</xdr:row>
          <xdr:rowOff>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2.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G30" sqref="G30"/>
    </sheetView>
  </sheetViews>
  <sheetFormatPr defaultRowHeight="12.75" x14ac:dyDescent="0.2"/>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5" r:id="rId4">
          <objectPr defaultSize="0" autoPict="0" r:id="rId5">
            <anchor moveWithCells="1">
              <from>
                <xdr:col>0</xdr:col>
                <xdr:colOff>0</xdr:colOff>
                <xdr:row>0</xdr:row>
                <xdr:rowOff>0</xdr:rowOff>
              </from>
              <to>
                <xdr:col>8</xdr:col>
                <xdr:colOff>466725</xdr:colOff>
                <xdr:row>21</xdr:row>
                <xdr:rowOff>57150</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I39" sqref="I39"/>
    </sheetView>
  </sheetViews>
  <sheetFormatPr defaultRowHeight="12.75" x14ac:dyDescent="0.2"/>
  <sheetData/>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Word.Document.12" shapeId="2049" r:id="rId4">
          <objectPr defaultSize="0" autoPict="0" r:id="rId5">
            <anchor moveWithCells="1">
              <from>
                <xdr:col>0</xdr:col>
                <xdr:colOff>0</xdr:colOff>
                <xdr:row>0</xdr:row>
                <xdr:rowOff>0</xdr:rowOff>
              </from>
              <to>
                <xdr:col>13</xdr:col>
                <xdr:colOff>428625</xdr:colOff>
                <xdr:row>31</xdr:row>
                <xdr:rowOff>0</xdr:rowOff>
              </to>
            </anchor>
          </objectPr>
        </oleObject>
      </mc:Choice>
      <mc:Fallback>
        <oleObject progId="Word.Document.12"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tabSelected="1" view="pageBreakPreview" zoomScale="80" zoomScaleNormal="90" zoomScaleSheetLayoutView="80" workbookViewId="0">
      <pane xSplit="3" ySplit="5" topLeftCell="D6" activePane="bottomRight" state="frozen"/>
      <selection pane="topRight" activeCell="D1" sqref="D1"/>
      <selection pane="bottomLeft" activeCell="A6" sqref="A6"/>
      <selection pane="bottomRight" activeCell="B46" sqref="B46:F50"/>
    </sheetView>
  </sheetViews>
  <sheetFormatPr defaultRowHeight="15.75" x14ac:dyDescent="0.25"/>
  <cols>
    <col min="1" max="1" width="9.140625" style="17"/>
    <col min="2" max="2" width="55.85546875" style="17" customWidth="1"/>
    <col min="3" max="3" width="14.5703125" style="17" customWidth="1"/>
    <col min="4" max="4" width="48.42578125" style="24" customWidth="1"/>
    <col min="5" max="5" width="35" style="17" customWidth="1"/>
    <col min="6" max="6" width="35.140625" style="17" customWidth="1"/>
    <col min="7" max="7" width="15.85546875" style="17" hidden="1" customWidth="1"/>
    <col min="8" max="8" width="16.7109375" style="17" hidden="1" customWidth="1"/>
    <col min="9" max="9" width="10.5703125" style="17" hidden="1" customWidth="1"/>
    <col min="10" max="11" width="0" style="17" hidden="1" customWidth="1"/>
    <col min="12" max="12" width="16.42578125" style="17" customWidth="1"/>
    <col min="13" max="14" width="9.140625" style="17"/>
    <col min="15" max="15" width="13.140625" style="17" bestFit="1" customWidth="1"/>
    <col min="16" max="16384" width="9.140625" style="17"/>
  </cols>
  <sheetData>
    <row r="1" spans="1:12" ht="63" x14ac:dyDescent="0.25">
      <c r="A1" s="14"/>
      <c r="B1" s="14"/>
      <c r="C1" s="14"/>
      <c r="D1" s="15"/>
      <c r="E1" s="14"/>
      <c r="F1" s="16" t="s">
        <v>70</v>
      </c>
    </row>
    <row r="2" spans="1:12" ht="30.75" customHeight="1" x14ac:dyDescent="0.25">
      <c r="A2" s="47" t="s">
        <v>71</v>
      </c>
      <c r="B2" s="48"/>
      <c r="C2" s="48"/>
      <c r="D2" s="48"/>
      <c r="E2" s="48"/>
      <c r="F2" s="48"/>
    </row>
    <row r="3" spans="1:12" x14ac:dyDescent="0.25">
      <c r="D3" s="17"/>
    </row>
    <row r="4" spans="1:12" x14ac:dyDescent="0.25">
      <c r="A4" s="14"/>
      <c r="B4" s="18" t="s">
        <v>129</v>
      </c>
      <c r="C4" s="14"/>
      <c r="D4" s="15"/>
      <c r="E4" s="14"/>
      <c r="F4" s="14"/>
    </row>
    <row r="5" spans="1:12" ht="63.75" x14ac:dyDescent="0.25">
      <c r="A5" s="19" t="s">
        <v>2</v>
      </c>
      <c r="B5" s="19" t="s">
        <v>3</v>
      </c>
      <c r="C5" s="19" t="s">
        <v>72</v>
      </c>
      <c r="D5" s="19" t="s">
        <v>135</v>
      </c>
      <c r="E5" s="19" t="s">
        <v>137</v>
      </c>
      <c r="F5" s="19" t="s">
        <v>136</v>
      </c>
    </row>
    <row r="6" spans="1:12" x14ac:dyDescent="0.25">
      <c r="A6" s="19" t="s">
        <v>7</v>
      </c>
      <c r="B6" s="20" t="s">
        <v>73</v>
      </c>
      <c r="C6" s="19"/>
      <c r="D6" s="12"/>
      <c r="E6" s="12"/>
      <c r="F6" s="12"/>
    </row>
    <row r="7" spans="1:12" x14ac:dyDescent="0.25">
      <c r="A7" s="19" t="s">
        <v>9</v>
      </c>
      <c r="B7" s="20" t="s">
        <v>148</v>
      </c>
      <c r="C7" s="19" t="s">
        <v>74</v>
      </c>
      <c r="D7" s="43">
        <f>4962455.4+1380471.7</f>
        <v>6342927.1000000006</v>
      </c>
      <c r="E7" s="43">
        <f>4728021.06+1533434.76</f>
        <v>6261455.8199999994</v>
      </c>
      <c r="F7" s="43">
        <v>8118056.0137930894</v>
      </c>
    </row>
    <row r="8" spans="1:12" ht="32.25" customHeight="1" x14ac:dyDescent="0.25">
      <c r="A8" s="19" t="s">
        <v>15</v>
      </c>
      <c r="B8" s="20" t="s">
        <v>75</v>
      </c>
      <c r="C8" s="19" t="s">
        <v>74</v>
      </c>
      <c r="D8" s="43">
        <v>250317</v>
      </c>
      <c r="E8" s="43">
        <v>8511.794406037201</v>
      </c>
      <c r="F8" s="43">
        <v>319058.97857471794</v>
      </c>
    </row>
    <row r="9" spans="1:12" ht="31.5" x14ac:dyDescent="0.25">
      <c r="A9" s="19" t="s">
        <v>76</v>
      </c>
      <c r="B9" s="20" t="s">
        <v>77</v>
      </c>
      <c r="C9" s="19" t="s">
        <v>74</v>
      </c>
      <c r="D9" s="43">
        <f>-1059324+91788+772843.6</f>
        <v>-194692.40000000002</v>
      </c>
      <c r="E9" s="43">
        <f>791997.277953908+E8</f>
        <v>800509.07235994516</v>
      </c>
      <c r="F9" s="43">
        <f>831188.849833481+F8</f>
        <v>1150247.8284081989</v>
      </c>
      <c r="G9" s="27">
        <f>+F9-F8</f>
        <v>831188.84983348101</v>
      </c>
      <c r="H9" s="27">
        <f>+F8+G9</f>
        <v>1150247.8284081989</v>
      </c>
      <c r="L9" s="27"/>
    </row>
    <row r="10" spans="1:12" x14ac:dyDescent="0.25">
      <c r="A10" s="19" t="s">
        <v>78</v>
      </c>
      <c r="B10" s="20" t="s">
        <v>79</v>
      </c>
      <c r="C10" s="19" t="s">
        <v>74</v>
      </c>
      <c r="D10" s="43">
        <v>-748706</v>
      </c>
      <c r="E10" s="43">
        <v>0</v>
      </c>
      <c r="F10" s="43">
        <v>0</v>
      </c>
      <c r="G10" s="27">
        <f>+F8-F10</f>
        <v>319058.97857471794</v>
      </c>
      <c r="J10" s="17">
        <v>818780</v>
      </c>
    </row>
    <row r="11" spans="1:12" x14ac:dyDescent="0.25">
      <c r="A11" s="19" t="s">
        <v>21</v>
      </c>
      <c r="B11" s="20" t="s">
        <v>80</v>
      </c>
      <c r="C11" s="19"/>
      <c r="D11" s="12"/>
      <c r="E11" s="12"/>
      <c r="F11" s="12"/>
    </row>
    <row r="12" spans="1:12" ht="65.25" customHeight="1" x14ac:dyDescent="0.25">
      <c r="A12" s="19" t="s">
        <v>81</v>
      </c>
      <c r="B12" s="20" t="s">
        <v>82</v>
      </c>
      <c r="C12" s="19" t="s">
        <v>31</v>
      </c>
      <c r="D12" s="40">
        <f>D8/D7</f>
        <v>3.9463956632892719E-2</v>
      </c>
      <c r="E12" s="40">
        <f>E8/E7</f>
        <v>1.359395426675262E-3</v>
      </c>
      <c r="F12" s="40">
        <f>F8/F7</f>
        <v>3.9302386930148869E-2</v>
      </c>
    </row>
    <row r="13" spans="1:12" ht="31.5" x14ac:dyDescent="0.25">
      <c r="A13" s="19" t="s">
        <v>23</v>
      </c>
      <c r="B13" s="20" t="s">
        <v>83</v>
      </c>
      <c r="C13" s="19"/>
      <c r="D13" s="12"/>
      <c r="E13" s="12"/>
      <c r="F13" s="12"/>
    </row>
    <row r="14" spans="1:12" ht="39" customHeight="1" x14ac:dyDescent="0.25">
      <c r="A14" s="19" t="s">
        <v>25</v>
      </c>
      <c r="B14" s="20" t="s">
        <v>84</v>
      </c>
      <c r="C14" s="19" t="s">
        <v>85</v>
      </c>
      <c r="D14" s="12"/>
      <c r="E14" s="12"/>
      <c r="F14" s="12"/>
    </row>
    <row r="15" spans="1:12" ht="36" customHeight="1" x14ac:dyDescent="0.25">
      <c r="A15" s="19" t="s">
        <v>27</v>
      </c>
      <c r="B15" s="20" t="s">
        <v>86</v>
      </c>
      <c r="C15" s="19" t="s">
        <v>87</v>
      </c>
      <c r="D15" s="21"/>
      <c r="E15" s="21"/>
      <c r="F15" s="21"/>
    </row>
    <row r="16" spans="1:12" ht="18.75" x14ac:dyDescent="0.25">
      <c r="A16" s="19" t="s">
        <v>29</v>
      </c>
      <c r="B16" s="20" t="s">
        <v>88</v>
      </c>
      <c r="C16" s="19" t="s">
        <v>85</v>
      </c>
      <c r="D16" s="41">
        <v>702.44500000000005</v>
      </c>
      <c r="E16" s="41">
        <v>697.78459332546629</v>
      </c>
      <c r="F16" s="41">
        <v>687.77843886473886</v>
      </c>
      <c r="G16" s="17" t="s">
        <v>130</v>
      </c>
    </row>
    <row r="17" spans="1:16" ht="34.5" x14ac:dyDescent="0.25">
      <c r="A17" s="19" t="s">
        <v>89</v>
      </c>
      <c r="B17" s="20" t="s">
        <v>90</v>
      </c>
      <c r="C17" s="19" t="s">
        <v>91</v>
      </c>
      <c r="D17" s="41">
        <v>5625807.6799999997</v>
      </c>
      <c r="E17" s="41">
        <v>5656505.0999999996</v>
      </c>
      <c r="F17" s="41">
        <v>5572683.7819999997</v>
      </c>
      <c r="G17" s="17" t="s">
        <v>130</v>
      </c>
    </row>
    <row r="18" spans="1:16" ht="36.75" customHeight="1" x14ac:dyDescent="0.25">
      <c r="A18" s="19" t="s">
        <v>92</v>
      </c>
      <c r="B18" s="20" t="s">
        <v>93</v>
      </c>
      <c r="C18" s="19" t="s">
        <v>94</v>
      </c>
      <c r="D18" s="41">
        <v>883356.25399999996</v>
      </c>
      <c r="E18" s="41">
        <v>977740</v>
      </c>
      <c r="F18" s="41">
        <v>883356.25399999996</v>
      </c>
      <c r="G18" s="17" t="s">
        <v>131</v>
      </c>
    </row>
    <row r="19" spans="1:16" ht="83.25" customHeight="1" x14ac:dyDescent="0.25">
      <c r="A19" s="19" t="s">
        <v>95</v>
      </c>
      <c r="B19" s="20" t="s">
        <v>96</v>
      </c>
      <c r="C19" s="19" t="s">
        <v>31</v>
      </c>
      <c r="D19" s="19" t="s">
        <v>97</v>
      </c>
      <c r="E19" s="19" t="s">
        <v>97</v>
      </c>
      <c r="F19" s="19" t="s">
        <v>97</v>
      </c>
    </row>
    <row r="20" spans="1:16" ht="105.75" customHeight="1" x14ac:dyDescent="0.25">
      <c r="A20" s="19" t="s">
        <v>98</v>
      </c>
      <c r="B20" s="20" t="s">
        <v>99</v>
      </c>
      <c r="C20" s="19"/>
      <c r="D20" s="19" t="s">
        <v>138</v>
      </c>
      <c r="E20" s="53" t="s">
        <v>139</v>
      </c>
      <c r="F20" s="55"/>
    </row>
    <row r="21" spans="1:16" ht="52.5" customHeight="1" x14ac:dyDescent="0.25">
      <c r="A21" s="19" t="s">
        <v>100</v>
      </c>
      <c r="B21" s="20" t="s">
        <v>101</v>
      </c>
      <c r="C21" s="19" t="s">
        <v>87</v>
      </c>
      <c r="D21" s="12"/>
      <c r="E21" s="12"/>
      <c r="F21" s="12"/>
    </row>
    <row r="22" spans="1:16" ht="31.5" x14ac:dyDescent="0.25">
      <c r="A22" s="19" t="s">
        <v>36</v>
      </c>
      <c r="B22" s="20" t="s">
        <v>149</v>
      </c>
      <c r="C22" s="19"/>
      <c r="D22" s="41">
        <f>+D7</f>
        <v>6342927.1000000006</v>
      </c>
      <c r="E22" s="41">
        <f>+E7</f>
        <v>6261455.8199999994</v>
      </c>
      <c r="F22" s="41">
        <f>+F7</f>
        <v>8118056.0137930894</v>
      </c>
    </row>
    <row r="23" spans="1:16" ht="50.25" x14ac:dyDescent="0.25">
      <c r="A23" s="19" t="s">
        <v>38</v>
      </c>
      <c r="B23" s="20" t="s">
        <v>102</v>
      </c>
      <c r="C23" s="19" t="s">
        <v>74</v>
      </c>
      <c r="D23" s="41">
        <v>2272480.1</v>
      </c>
      <c r="E23" s="41">
        <v>1993697.39</v>
      </c>
      <c r="F23" s="41">
        <v>2054222.4019651019</v>
      </c>
      <c r="H23" s="25"/>
    </row>
    <row r="24" spans="1:16" x14ac:dyDescent="0.25">
      <c r="A24" s="19"/>
      <c r="B24" s="20" t="s">
        <v>103</v>
      </c>
      <c r="C24" s="19"/>
      <c r="D24" s="39"/>
      <c r="E24" s="39"/>
      <c r="F24" s="39"/>
      <c r="L24" s="32"/>
    </row>
    <row r="25" spans="1:16" ht="31.5" customHeight="1" x14ac:dyDescent="0.25">
      <c r="A25" s="19"/>
      <c r="B25" s="20" t="s">
        <v>104</v>
      </c>
      <c r="C25" s="19"/>
      <c r="D25" s="41">
        <v>1383572.2</v>
      </c>
      <c r="E25" s="41">
        <v>1339228.6201214083</v>
      </c>
      <c r="F25" s="41">
        <v>1379885.3570701035</v>
      </c>
      <c r="N25" s="35"/>
      <c r="O25" s="35"/>
      <c r="P25" s="35"/>
    </row>
    <row r="26" spans="1:16" ht="39" customHeight="1" x14ac:dyDescent="0.25">
      <c r="A26" s="19"/>
      <c r="B26" s="20" t="s">
        <v>150</v>
      </c>
      <c r="C26" s="19"/>
      <c r="D26" s="45"/>
      <c r="E26" s="42" t="s">
        <v>145</v>
      </c>
      <c r="F26" s="42"/>
      <c r="N26" s="35"/>
      <c r="O26" s="35"/>
      <c r="P26" s="35"/>
    </row>
    <row r="27" spans="1:16" x14ac:dyDescent="0.25">
      <c r="A27" s="19"/>
      <c r="B27" s="20" t="s">
        <v>151</v>
      </c>
      <c r="C27" s="19"/>
      <c r="D27" s="41">
        <v>366938.5</v>
      </c>
      <c r="E27" s="41">
        <v>353102.13139937364</v>
      </c>
      <c r="F27" s="41">
        <v>363821.7204647765</v>
      </c>
      <c r="N27" s="35"/>
      <c r="O27" s="35"/>
      <c r="P27" s="35"/>
    </row>
    <row r="28" spans="1:16" ht="37.5" x14ac:dyDescent="0.25">
      <c r="A28" s="19" t="s">
        <v>42</v>
      </c>
      <c r="B28" s="20" t="s">
        <v>105</v>
      </c>
      <c r="C28" s="19" t="s">
        <v>74</v>
      </c>
      <c r="D28" s="41">
        <v>1536848.9</v>
      </c>
      <c r="E28" s="41">
        <v>2756314.83</v>
      </c>
      <c r="F28" s="41">
        <v>3518165.2013375517</v>
      </c>
      <c r="O28" s="36"/>
    </row>
    <row r="29" spans="1:16" ht="31.5" x14ac:dyDescent="0.25">
      <c r="A29" s="19" t="s">
        <v>44</v>
      </c>
      <c r="B29" s="20" t="s">
        <v>106</v>
      </c>
      <c r="C29" s="19" t="s">
        <v>74</v>
      </c>
      <c r="D29" s="41"/>
      <c r="E29" s="41">
        <v>-21991.16</v>
      </c>
      <c r="F29" s="41">
        <v>941727.5261465949</v>
      </c>
      <c r="L29" s="27"/>
    </row>
    <row r="30" spans="1:16" ht="42" customHeight="1" x14ac:dyDescent="0.25">
      <c r="A30" s="19" t="s">
        <v>57</v>
      </c>
      <c r="B30" s="20" t="s">
        <v>140</v>
      </c>
      <c r="C30" s="19" t="s">
        <v>74</v>
      </c>
      <c r="D30" s="41">
        <v>662766</v>
      </c>
      <c r="E30" s="42">
        <v>791997.28</v>
      </c>
      <c r="F30" s="41">
        <v>831189</v>
      </c>
      <c r="L30" s="37"/>
    </row>
    <row r="31" spans="1:16" ht="104.25" customHeight="1" x14ac:dyDescent="0.25">
      <c r="A31" s="19" t="s">
        <v>59</v>
      </c>
      <c r="B31" s="20" t="s">
        <v>107</v>
      </c>
      <c r="C31" s="19"/>
      <c r="D31" s="19" t="s">
        <v>155</v>
      </c>
      <c r="E31" s="19" t="s">
        <v>144</v>
      </c>
      <c r="F31" s="19" t="s">
        <v>156</v>
      </c>
    </row>
    <row r="32" spans="1:16" x14ac:dyDescent="0.25">
      <c r="A32" s="19"/>
      <c r="B32" s="22" t="s">
        <v>108</v>
      </c>
      <c r="C32" s="19"/>
      <c r="D32" s="12"/>
      <c r="E32" s="12"/>
      <c r="F32" s="12"/>
    </row>
    <row r="33" spans="1:7" ht="18.75" x14ac:dyDescent="0.25">
      <c r="A33" s="19"/>
      <c r="B33" s="20" t="s">
        <v>109</v>
      </c>
      <c r="C33" s="19" t="s">
        <v>110</v>
      </c>
      <c r="D33" s="41">
        <v>193577.88567999998</v>
      </c>
      <c r="E33" s="42">
        <v>193525.82</v>
      </c>
      <c r="F33" s="41">
        <v>193715.86838</v>
      </c>
    </row>
    <row r="34" spans="1:7" ht="31.5" x14ac:dyDescent="0.25">
      <c r="A34" s="19"/>
      <c r="B34" s="20" t="s">
        <v>111</v>
      </c>
      <c r="C34" s="19" t="s">
        <v>112</v>
      </c>
      <c r="D34" s="29">
        <f>+D23/D33</f>
        <v>11.739357995450963</v>
      </c>
      <c r="E34" s="29">
        <f>+E23/E33</f>
        <v>10.301971023814806</v>
      </c>
      <c r="F34" s="29">
        <f>+F23/F33</f>
        <v>10.604306292221066</v>
      </c>
      <c r="G34" s="26"/>
    </row>
    <row r="35" spans="1:7" ht="31.5" x14ac:dyDescent="0.25">
      <c r="A35" s="19" t="s">
        <v>113</v>
      </c>
      <c r="B35" s="20" t="s">
        <v>114</v>
      </c>
      <c r="C35" s="19"/>
      <c r="D35" s="29"/>
      <c r="E35" s="29"/>
      <c r="F35" s="29"/>
    </row>
    <row r="36" spans="1:7" x14ac:dyDescent="0.25">
      <c r="A36" s="19" t="s">
        <v>115</v>
      </c>
      <c r="B36" s="20" t="s">
        <v>116</v>
      </c>
      <c r="C36" s="19" t="s">
        <v>117</v>
      </c>
      <c r="D36" s="39">
        <f>2190+43</f>
        <v>2233</v>
      </c>
      <c r="E36" s="39">
        <v>2365</v>
      </c>
      <c r="F36" s="39">
        <v>2365</v>
      </c>
    </row>
    <row r="37" spans="1:7" ht="47.25" x14ac:dyDescent="0.25">
      <c r="A37" s="19" t="s">
        <v>118</v>
      </c>
      <c r="B37" s="20" t="s">
        <v>119</v>
      </c>
      <c r="C37" s="19" t="s">
        <v>120</v>
      </c>
      <c r="D37" s="28">
        <f>+D25/D36/12</f>
        <v>51.633534855948646</v>
      </c>
      <c r="E37" s="28">
        <f>+E25/E36/12</f>
        <v>47.189169137470344</v>
      </c>
      <c r="F37" s="28">
        <f>+F25/F36/12</f>
        <v>48.621753244189698</v>
      </c>
    </row>
    <row r="38" spans="1:7" ht="105" customHeight="1" x14ac:dyDescent="0.25">
      <c r="A38" s="19" t="s">
        <v>121</v>
      </c>
      <c r="B38" s="20" t="s">
        <v>122</v>
      </c>
      <c r="C38" s="19"/>
      <c r="D38" s="53" t="s">
        <v>134</v>
      </c>
      <c r="E38" s="54"/>
      <c r="F38" s="55"/>
    </row>
    <row r="39" spans="1:7" x14ac:dyDescent="0.25">
      <c r="A39" s="19"/>
      <c r="B39" s="22" t="s">
        <v>108</v>
      </c>
      <c r="C39" s="19"/>
      <c r="D39" s="12"/>
      <c r="E39" s="12"/>
      <c r="F39" s="12"/>
    </row>
    <row r="40" spans="1:7" ht="31.5" x14ac:dyDescent="0.25">
      <c r="A40" s="19"/>
      <c r="B40" s="20" t="s">
        <v>123</v>
      </c>
      <c r="C40" s="19" t="s">
        <v>74</v>
      </c>
      <c r="D40" s="50" t="s">
        <v>132</v>
      </c>
      <c r="E40" s="51"/>
      <c r="F40" s="52"/>
    </row>
    <row r="41" spans="1:7" ht="45" customHeight="1" x14ac:dyDescent="0.25">
      <c r="A41" s="19"/>
      <c r="B41" s="20" t="s">
        <v>124</v>
      </c>
      <c r="C41" s="19" t="s">
        <v>74</v>
      </c>
      <c r="D41" s="50" t="s">
        <v>133</v>
      </c>
      <c r="E41" s="51"/>
      <c r="F41" s="52"/>
    </row>
    <row r="42" spans="1:7" ht="18.75" x14ac:dyDescent="0.25">
      <c r="A42" s="23" t="s">
        <v>125</v>
      </c>
      <c r="B42" s="14"/>
      <c r="C42" s="14"/>
      <c r="D42" s="15"/>
      <c r="E42" s="14"/>
      <c r="F42" s="14"/>
    </row>
    <row r="43" spans="1:7" ht="18.75" x14ac:dyDescent="0.25">
      <c r="A43" s="23" t="s">
        <v>126</v>
      </c>
      <c r="B43" s="14"/>
      <c r="C43" s="14"/>
      <c r="D43" s="15"/>
      <c r="E43" s="14"/>
      <c r="F43" s="14"/>
    </row>
    <row r="44" spans="1:7" ht="18.75" x14ac:dyDescent="0.25">
      <c r="A44" s="23" t="s">
        <v>127</v>
      </c>
      <c r="B44" s="14"/>
      <c r="C44" s="14"/>
      <c r="D44" s="15"/>
      <c r="E44" s="14"/>
      <c r="F44" s="14"/>
    </row>
    <row r="45" spans="1:7" ht="27" customHeight="1" x14ac:dyDescent="0.25">
      <c r="A45" s="38" t="s">
        <v>128</v>
      </c>
      <c r="B45" s="14"/>
      <c r="C45" s="14"/>
      <c r="D45" s="15"/>
      <c r="E45" s="14"/>
      <c r="F45" s="14"/>
    </row>
    <row r="46" spans="1:7" ht="27" customHeight="1" x14ac:dyDescent="0.25">
      <c r="A46" s="38"/>
      <c r="B46" s="46" t="s">
        <v>146</v>
      </c>
      <c r="C46" s="46"/>
      <c r="D46" s="44"/>
      <c r="E46" s="46"/>
      <c r="F46" s="46"/>
    </row>
    <row r="47" spans="1:7" ht="15.75" customHeight="1" x14ac:dyDescent="0.25">
      <c r="A47" s="38"/>
      <c r="B47" s="46" t="s">
        <v>147</v>
      </c>
      <c r="C47" s="46"/>
      <c r="D47" s="44"/>
      <c r="E47" s="46"/>
      <c r="F47" s="46"/>
    </row>
    <row r="48" spans="1:7" ht="20.25" customHeight="1" x14ac:dyDescent="0.25">
      <c r="A48" s="38"/>
      <c r="B48" s="46" t="s">
        <v>154</v>
      </c>
      <c r="C48" s="46"/>
      <c r="D48" s="44"/>
      <c r="E48" s="46"/>
      <c r="F48" s="46"/>
    </row>
    <row r="49" spans="1:6" ht="36" customHeight="1" x14ac:dyDescent="0.25">
      <c r="A49" s="38"/>
      <c r="B49" s="56" t="s">
        <v>153</v>
      </c>
      <c r="C49" s="56"/>
      <c r="D49" s="56"/>
      <c r="E49" s="56"/>
      <c r="F49" s="56"/>
    </row>
    <row r="50" spans="1:6" ht="20.25" customHeight="1" x14ac:dyDescent="0.25">
      <c r="A50" s="38"/>
      <c r="B50" s="46" t="s">
        <v>152</v>
      </c>
      <c r="C50" s="46"/>
      <c r="D50" s="44"/>
      <c r="E50" s="46"/>
      <c r="F50" s="46"/>
    </row>
    <row r="51" spans="1:6" ht="23.25" customHeight="1" x14ac:dyDescent="0.25"/>
    <row r="53" spans="1:6" ht="94.5" customHeight="1" x14ac:dyDescent="0.25">
      <c r="A53" s="49"/>
      <c r="B53" s="49"/>
      <c r="C53" s="49"/>
      <c r="D53" s="49"/>
      <c r="E53" s="49"/>
      <c r="F53" s="49"/>
    </row>
  </sheetData>
  <mergeCells count="7">
    <mergeCell ref="A2:F2"/>
    <mergeCell ref="A53:F53"/>
    <mergeCell ref="D40:F40"/>
    <mergeCell ref="D41:F41"/>
    <mergeCell ref="D38:F38"/>
    <mergeCell ref="E20:F20"/>
    <mergeCell ref="B49:F49"/>
  </mergeCells>
  <printOptions horizontalCentered="1"/>
  <pageMargins left="0.25" right="0.25" top="0.32" bottom="0.37"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80" zoomScaleNormal="80" zoomScaleSheetLayoutView="100" workbookViewId="0">
      <pane xSplit="2" ySplit="9" topLeftCell="C10" activePane="bottomRight" state="frozen"/>
      <selection pane="topRight" activeCell="C1" sqref="C1"/>
      <selection pane="bottomLeft" activeCell="A10" sqref="A10"/>
      <selection pane="bottomRight" activeCell="M50" sqref="M50"/>
    </sheetView>
  </sheetViews>
  <sheetFormatPr defaultRowHeight="15.75" outlineLevelRow="1" x14ac:dyDescent="0.25"/>
  <cols>
    <col min="1" max="1" width="7.7109375" style="1" customWidth="1"/>
    <col min="2" max="2" width="45" style="1" customWidth="1"/>
    <col min="3" max="3" width="17" style="1" customWidth="1"/>
    <col min="4" max="9" width="13.42578125" style="1" customWidth="1"/>
    <col min="10" max="16384" width="9.140625" style="1"/>
  </cols>
  <sheetData>
    <row r="1" spans="1:9" ht="54" customHeight="1" x14ac:dyDescent="0.25">
      <c r="G1" s="58" t="s">
        <v>0</v>
      </c>
      <c r="H1" s="58"/>
      <c r="I1" s="58"/>
    </row>
    <row r="5" spans="1:9" ht="16.5" x14ac:dyDescent="0.25">
      <c r="A5" s="59" t="s">
        <v>1</v>
      </c>
      <c r="B5" s="59"/>
      <c r="C5" s="59"/>
      <c r="D5" s="59"/>
      <c r="E5" s="59"/>
      <c r="F5" s="59"/>
      <c r="G5" s="59"/>
      <c r="H5" s="59"/>
      <c r="I5" s="59"/>
    </row>
    <row r="7" spans="1:9" x14ac:dyDescent="0.25">
      <c r="B7" s="13" t="s">
        <v>129</v>
      </c>
    </row>
    <row r="8" spans="1:9" s="2" customFormat="1" ht="75.75" customHeight="1" x14ac:dyDescent="0.2">
      <c r="A8" s="60" t="s">
        <v>2</v>
      </c>
      <c r="B8" s="60" t="s">
        <v>3</v>
      </c>
      <c r="C8" s="60" t="s">
        <v>4</v>
      </c>
      <c r="D8" s="60" t="s">
        <v>141</v>
      </c>
      <c r="E8" s="60"/>
      <c r="F8" s="60" t="s">
        <v>142</v>
      </c>
      <c r="G8" s="60"/>
      <c r="H8" s="60" t="s">
        <v>143</v>
      </c>
      <c r="I8" s="60"/>
    </row>
    <row r="9" spans="1:9" s="4" customFormat="1" ht="30" customHeight="1" x14ac:dyDescent="0.2">
      <c r="A9" s="60"/>
      <c r="B9" s="60"/>
      <c r="C9" s="60"/>
      <c r="D9" s="3" t="s">
        <v>5</v>
      </c>
      <c r="E9" s="3" t="s">
        <v>6</v>
      </c>
      <c r="F9" s="3" t="s">
        <v>5</v>
      </c>
      <c r="G9" s="3" t="s">
        <v>6</v>
      </c>
      <c r="H9" s="3" t="s">
        <v>5</v>
      </c>
      <c r="I9" s="3" t="s">
        <v>6</v>
      </c>
    </row>
    <row r="10" spans="1:9" s="4" customFormat="1" ht="39" hidden="1" customHeight="1" outlineLevel="1" x14ac:dyDescent="0.2">
      <c r="A10" s="5" t="s">
        <v>7</v>
      </c>
      <c r="B10" s="6" t="s">
        <v>8</v>
      </c>
      <c r="C10" s="5"/>
      <c r="D10" s="7"/>
      <c r="E10" s="7"/>
      <c r="F10" s="7"/>
      <c r="G10" s="7"/>
      <c r="H10" s="7"/>
      <c r="I10" s="7"/>
    </row>
    <row r="11" spans="1:9" s="4" customFormat="1" ht="39" hidden="1" customHeight="1" outlineLevel="1" x14ac:dyDescent="0.2">
      <c r="A11" s="5" t="s">
        <v>9</v>
      </c>
      <c r="B11" s="6" t="s">
        <v>10</v>
      </c>
      <c r="C11" s="5"/>
      <c r="D11" s="7"/>
      <c r="E11" s="7"/>
      <c r="F11" s="7"/>
      <c r="G11" s="7"/>
      <c r="H11" s="7"/>
      <c r="I11" s="7"/>
    </row>
    <row r="12" spans="1:9" s="4" customFormat="1" ht="173.25" hidden="1" customHeight="1" outlineLevel="1" x14ac:dyDescent="0.2">
      <c r="A12" s="5"/>
      <c r="B12" s="6" t="s">
        <v>11</v>
      </c>
      <c r="C12" s="5" t="s">
        <v>12</v>
      </c>
      <c r="D12" s="7"/>
      <c r="E12" s="7"/>
      <c r="F12" s="7"/>
      <c r="G12" s="7"/>
      <c r="H12" s="7"/>
      <c r="I12" s="7"/>
    </row>
    <row r="13" spans="1:9" s="4" customFormat="1" ht="169.5" hidden="1" customHeight="1" outlineLevel="1" x14ac:dyDescent="0.2">
      <c r="A13" s="5"/>
      <c r="B13" s="6" t="s">
        <v>13</v>
      </c>
      <c r="C13" s="5" t="s">
        <v>14</v>
      </c>
      <c r="D13" s="7"/>
      <c r="E13" s="7"/>
      <c r="F13" s="7"/>
      <c r="G13" s="7"/>
      <c r="H13" s="7"/>
      <c r="I13" s="7"/>
    </row>
    <row r="14" spans="1:9" s="4" customFormat="1" ht="39" customHeight="1" collapsed="1" x14ac:dyDescent="0.2">
      <c r="A14" s="3" t="s">
        <v>15</v>
      </c>
      <c r="B14" s="8" t="s">
        <v>16</v>
      </c>
      <c r="C14" s="3"/>
      <c r="D14" s="30"/>
      <c r="E14" s="30"/>
      <c r="F14" s="30"/>
      <c r="G14" s="30"/>
      <c r="H14" s="30"/>
      <c r="I14" s="30"/>
    </row>
    <row r="15" spans="1:9" s="4" customFormat="1" ht="26.1" customHeight="1" x14ac:dyDescent="0.2">
      <c r="A15" s="3"/>
      <c r="B15" s="8" t="s">
        <v>17</v>
      </c>
      <c r="C15" s="3"/>
      <c r="D15" s="30"/>
      <c r="E15" s="30"/>
      <c r="F15" s="30"/>
      <c r="G15" s="30"/>
      <c r="H15" s="30"/>
      <c r="I15" s="30"/>
    </row>
    <row r="16" spans="1:9" s="4" customFormat="1" ht="26.1" customHeight="1" x14ac:dyDescent="0.2">
      <c r="A16" s="3"/>
      <c r="B16" s="8" t="s">
        <v>18</v>
      </c>
      <c r="C16" s="3" t="s">
        <v>12</v>
      </c>
      <c r="D16" s="34">
        <v>417344.16422274482</v>
      </c>
      <c r="E16" s="34">
        <v>404989.7194514302</v>
      </c>
      <c r="F16" s="34">
        <v>401048.34103800292</v>
      </c>
      <c r="G16" s="34">
        <v>395352.64063947054</v>
      </c>
      <c r="H16" s="34">
        <v>789270.05727238255</v>
      </c>
      <c r="I16" s="34">
        <v>789270.05727238255</v>
      </c>
    </row>
    <row r="17" spans="1:9" s="4" customFormat="1" ht="32.25" customHeight="1" x14ac:dyDescent="0.2">
      <c r="A17" s="3"/>
      <c r="B17" s="8" t="s">
        <v>19</v>
      </c>
      <c r="C17" s="3" t="s">
        <v>14</v>
      </c>
      <c r="D17" s="62">
        <v>91.256628401889429</v>
      </c>
      <c r="E17" s="62">
        <v>84.07558247204372</v>
      </c>
      <c r="F17" s="62">
        <v>85.9572</v>
      </c>
      <c r="G17" s="62">
        <v>85.9572</v>
      </c>
      <c r="H17" s="34">
        <v>287.82197995643037</v>
      </c>
      <c r="I17" s="34">
        <v>287.82197995643037</v>
      </c>
    </row>
    <row r="18" spans="1:9" s="4" customFormat="1" ht="22.5" customHeight="1" x14ac:dyDescent="0.2">
      <c r="A18" s="3"/>
      <c r="B18" s="8" t="s">
        <v>20</v>
      </c>
      <c r="C18" s="3" t="s">
        <v>14</v>
      </c>
      <c r="D18" s="34">
        <v>1796.5938004834966</v>
      </c>
      <c r="E18" s="34">
        <v>1851.4678172047791</v>
      </c>
      <c r="F18" s="34">
        <v>1786.9810604963568</v>
      </c>
      <c r="G18" s="34">
        <v>1806.3613444135681</v>
      </c>
      <c r="H18" s="34">
        <v>1456.7587775265079</v>
      </c>
      <c r="I18" s="34">
        <v>1456.7587775265079</v>
      </c>
    </row>
    <row r="19" spans="1:9" s="4" customFormat="1" ht="40.5" hidden="1" customHeight="1" outlineLevel="1" x14ac:dyDescent="0.2">
      <c r="A19" s="5" t="s">
        <v>21</v>
      </c>
      <c r="B19" s="6" t="s">
        <v>22</v>
      </c>
      <c r="C19" s="5" t="s">
        <v>14</v>
      </c>
      <c r="D19" s="7"/>
      <c r="E19" s="7"/>
      <c r="F19" s="7"/>
      <c r="G19" s="7"/>
      <c r="H19" s="7"/>
      <c r="I19" s="31">
        <f t="shared" ref="I19:I45" si="0">+H19</f>
        <v>0</v>
      </c>
    </row>
    <row r="20" spans="1:9" s="4" customFormat="1" ht="26.1" hidden="1" customHeight="1" outlineLevel="1" x14ac:dyDescent="0.2">
      <c r="A20" s="5" t="s">
        <v>23</v>
      </c>
      <c r="B20" s="6" t="s">
        <v>24</v>
      </c>
      <c r="C20" s="5"/>
      <c r="D20" s="7"/>
      <c r="E20" s="7"/>
      <c r="F20" s="7"/>
      <c r="G20" s="7"/>
      <c r="H20" s="7"/>
      <c r="I20" s="31">
        <f t="shared" si="0"/>
        <v>0</v>
      </c>
    </row>
    <row r="21" spans="1:9" s="4" customFormat="1" ht="54" hidden="1" customHeight="1" outlineLevel="1" x14ac:dyDescent="0.2">
      <c r="A21" s="5" t="s">
        <v>25</v>
      </c>
      <c r="B21" s="6" t="s">
        <v>26</v>
      </c>
      <c r="C21" s="5" t="s">
        <v>14</v>
      </c>
      <c r="D21" s="7"/>
      <c r="E21" s="7"/>
      <c r="F21" s="7"/>
      <c r="G21" s="7"/>
      <c r="H21" s="7"/>
      <c r="I21" s="31">
        <f t="shared" si="0"/>
        <v>0</v>
      </c>
    </row>
    <row r="22" spans="1:9" s="4" customFormat="1" ht="66.75" hidden="1" customHeight="1" outlineLevel="1" x14ac:dyDescent="0.2">
      <c r="A22" s="5" t="s">
        <v>27</v>
      </c>
      <c r="B22" s="6" t="s">
        <v>28</v>
      </c>
      <c r="C22" s="5" t="s">
        <v>14</v>
      </c>
      <c r="D22" s="7"/>
      <c r="E22" s="7"/>
      <c r="F22" s="7"/>
      <c r="G22" s="7"/>
      <c r="H22" s="7"/>
      <c r="I22" s="31">
        <f t="shared" si="0"/>
        <v>0</v>
      </c>
    </row>
    <row r="23" spans="1:9" s="4" customFormat="1" ht="27" hidden="1" customHeight="1" outlineLevel="1" x14ac:dyDescent="0.2">
      <c r="A23" s="5" t="s">
        <v>29</v>
      </c>
      <c r="B23" s="6" t="s">
        <v>30</v>
      </c>
      <c r="C23" s="5" t="s">
        <v>31</v>
      </c>
      <c r="D23" s="7"/>
      <c r="E23" s="7"/>
      <c r="F23" s="7"/>
      <c r="G23" s="7"/>
      <c r="H23" s="7"/>
      <c r="I23" s="31">
        <f t="shared" si="0"/>
        <v>0</v>
      </c>
    </row>
    <row r="24" spans="1:9" s="4" customFormat="1" ht="27" hidden="1" customHeight="1" outlineLevel="1" x14ac:dyDescent="0.2">
      <c r="A24" s="5"/>
      <c r="B24" s="6" t="s">
        <v>32</v>
      </c>
      <c r="C24" s="5" t="s">
        <v>31</v>
      </c>
      <c r="D24" s="7"/>
      <c r="E24" s="7"/>
      <c r="F24" s="7"/>
      <c r="G24" s="7"/>
      <c r="H24" s="7"/>
      <c r="I24" s="31">
        <f t="shared" si="0"/>
        <v>0</v>
      </c>
    </row>
    <row r="25" spans="1:9" s="4" customFormat="1" ht="27" hidden="1" customHeight="1" outlineLevel="1" x14ac:dyDescent="0.2">
      <c r="A25" s="5"/>
      <c r="B25" s="6" t="s">
        <v>33</v>
      </c>
      <c r="C25" s="5" t="s">
        <v>31</v>
      </c>
      <c r="D25" s="7"/>
      <c r="E25" s="7"/>
      <c r="F25" s="7"/>
      <c r="G25" s="7"/>
      <c r="H25" s="7"/>
      <c r="I25" s="31">
        <f t="shared" si="0"/>
        <v>0</v>
      </c>
    </row>
    <row r="26" spans="1:9" s="4" customFormat="1" ht="27" hidden="1" customHeight="1" outlineLevel="1" x14ac:dyDescent="0.2">
      <c r="A26" s="5"/>
      <c r="B26" s="6" t="s">
        <v>34</v>
      </c>
      <c r="C26" s="5" t="s">
        <v>31</v>
      </c>
      <c r="D26" s="7"/>
      <c r="E26" s="7"/>
      <c r="F26" s="7"/>
      <c r="G26" s="7"/>
      <c r="H26" s="7"/>
      <c r="I26" s="31">
        <f t="shared" si="0"/>
        <v>0</v>
      </c>
    </row>
    <row r="27" spans="1:9" s="4" customFormat="1" ht="27" hidden="1" customHeight="1" outlineLevel="1" x14ac:dyDescent="0.2">
      <c r="A27" s="5"/>
      <c r="B27" s="6" t="s">
        <v>35</v>
      </c>
      <c r="C27" s="5" t="s">
        <v>31</v>
      </c>
      <c r="D27" s="7"/>
      <c r="E27" s="7"/>
      <c r="F27" s="7"/>
      <c r="G27" s="7"/>
      <c r="H27" s="7"/>
      <c r="I27" s="31">
        <f t="shared" si="0"/>
        <v>0</v>
      </c>
    </row>
    <row r="28" spans="1:9" s="4" customFormat="1" ht="27" hidden="1" customHeight="1" outlineLevel="1" x14ac:dyDescent="0.2">
      <c r="A28" s="5" t="s">
        <v>36</v>
      </c>
      <c r="B28" s="6" t="s">
        <v>37</v>
      </c>
      <c r="C28" s="5" t="s">
        <v>31</v>
      </c>
      <c r="D28" s="7"/>
      <c r="E28" s="7"/>
      <c r="F28" s="7"/>
      <c r="G28" s="7"/>
      <c r="H28" s="7"/>
      <c r="I28" s="31">
        <f t="shared" si="0"/>
        <v>0</v>
      </c>
    </row>
    <row r="29" spans="1:9" s="4" customFormat="1" ht="27" hidden="1" customHeight="1" outlineLevel="1" x14ac:dyDescent="0.2">
      <c r="A29" s="5" t="s">
        <v>38</v>
      </c>
      <c r="B29" s="6" t="s">
        <v>39</v>
      </c>
      <c r="C29" s="5" t="s">
        <v>40</v>
      </c>
      <c r="D29" s="7"/>
      <c r="E29" s="7"/>
      <c r="F29" s="7"/>
      <c r="G29" s="7"/>
      <c r="H29" s="7"/>
      <c r="I29" s="31">
        <f t="shared" si="0"/>
        <v>0</v>
      </c>
    </row>
    <row r="30" spans="1:9" s="4" customFormat="1" ht="27" hidden="1" customHeight="1" outlineLevel="1" x14ac:dyDescent="0.2">
      <c r="A30" s="5"/>
      <c r="B30" s="6" t="s">
        <v>41</v>
      </c>
      <c r="C30" s="5" t="s">
        <v>40</v>
      </c>
      <c r="D30" s="7"/>
      <c r="E30" s="7"/>
      <c r="F30" s="7"/>
      <c r="G30" s="7"/>
      <c r="H30" s="7"/>
      <c r="I30" s="31">
        <f t="shared" si="0"/>
        <v>0</v>
      </c>
    </row>
    <row r="31" spans="1:9" s="4" customFormat="1" ht="27" hidden="1" customHeight="1" outlineLevel="1" x14ac:dyDescent="0.2">
      <c r="A31" s="5" t="s">
        <v>42</v>
      </c>
      <c r="B31" s="6" t="s">
        <v>43</v>
      </c>
      <c r="C31" s="5" t="s">
        <v>12</v>
      </c>
      <c r="D31" s="7"/>
      <c r="E31" s="7"/>
      <c r="F31" s="7"/>
      <c r="G31" s="7"/>
      <c r="H31" s="7"/>
      <c r="I31" s="31">
        <f t="shared" si="0"/>
        <v>0</v>
      </c>
    </row>
    <row r="32" spans="1:9" s="4" customFormat="1" ht="40.5" hidden="1" customHeight="1" outlineLevel="1" x14ac:dyDescent="0.2">
      <c r="A32" s="5" t="s">
        <v>44</v>
      </c>
      <c r="B32" s="6" t="s">
        <v>45</v>
      </c>
      <c r="C32" s="5" t="s">
        <v>46</v>
      </c>
      <c r="D32" s="7"/>
      <c r="E32" s="7"/>
      <c r="F32" s="7"/>
      <c r="G32" s="7"/>
      <c r="H32" s="7"/>
      <c r="I32" s="31">
        <f t="shared" si="0"/>
        <v>0</v>
      </c>
    </row>
    <row r="33" spans="1:13" s="4" customFormat="1" ht="27" hidden="1" customHeight="1" outlineLevel="1" x14ac:dyDescent="0.2">
      <c r="A33" s="5" t="s">
        <v>47</v>
      </c>
      <c r="B33" s="6" t="s">
        <v>48</v>
      </c>
      <c r="C33" s="5" t="s">
        <v>46</v>
      </c>
      <c r="D33" s="7"/>
      <c r="E33" s="7"/>
      <c r="F33" s="7"/>
      <c r="G33" s="7"/>
      <c r="H33" s="7"/>
      <c r="I33" s="31">
        <f t="shared" si="0"/>
        <v>0</v>
      </c>
    </row>
    <row r="34" spans="1:13" s="4" customFormat="1" ht="27" hidden="1" customHeight="1" outlineLevel="1" x14ac:dyDescent="0.2">
      <c r="A34" s="5" t="s">
        <v>49</v>
      </c>
      <c r="B34" s="6" t="s">
        <v>50</v>
      </c>
      <c r="C34" s="5" t="s">
        <v>46</v>
      </c>
      <c r="D34" s="7"/>
      <c r="E34" s="7"/>
      <c r="F34" s="7"/>
      <c r="G34" s="7"/>
      <c r="H34" s="7"/>
      <c r="I34" s="31">
        <f t="shared" si="0"/>
        <v>0</v>
      </c>
    </row>
    <row r="35" spans="1:13" s="4" customFormat="1" ht="27" hidden="1" customHeight="1" outlineLevel="1" x14ac:dyDescent="0.2">
      <c r="A35" s="5"/>
      <c r="B35" s="6" t="s">
        <v>51</v>
      </c>
      <c r="C35" s="5" t="s">
        <v>46</v>
      </c>
      <c r="D35" s="7"/>
      <c r="E35" s="7"/>
      <c r="F35" s="7"/>
      <c r="G35" s="7"/>
      <c r="H35" s="7"/>
      <c r="I35" s="31">
        <f t="shared" si="0"/>
        <v>0</v>
      </c>
    </row>
    <row r="36" spans="1:13" s="4" customFormat="1" ht="27" hidden="1" customHeight="1" outlineLevel="1" x14ac:dyDescent="0.2">
      <c r="A36" s="5"/>
      <c r="B36" s="6" t="s">
        <v>52</v>
      </c>
      <c r="C36" s="5" t="s">
        <v>46</v>
      </c>
      <c r="D36" s="7"/>
      <c r="E36" s="7"/>
      <c r="F36" s="7"/>
      <c r="G36" s="7"/>
      <c r="H36" s="7"/>
      <c r="I36" s="31">
        <f t="shared" si="0"/>
        <v>0</v>
      </c>
    </row>
    <row r="37" spans="1:13" s="4" customFormat="1" ht="27" hidden="1" customHeight="1" outlineLevel="1" x14ac:dyDescent="0.2">
      <c r="A37" s="5"/>
      <c r="B37" s="6" t="s">
        <v>53</v>
      </c>
      <c r="C37" s="5" t="s">
        <v>46</v>
      </c>
      <c r="D37" s="7"/>
      <c r="E37" s="7"/>
      <c r="F37" s="7"/>
      <c r="G37" s="7"/>
      <c r="H37" s="7"/>
      <c r="I37" s="31">
        <f t="shared" si="0"/>
        <v>0</v>
      </c>
    </row>
    <row r="38" spans="1:13" s="4" customFormat="1" ht="27" hidden="1" customHeight="1" outlineLevel="1" x14ac:dyDescent="0.2">
      <c r="A38" s="5"/>
      <c r="B38" s="6" t="s">
        <v>54</v>
      </c>
      <c r="C38" s="5" t="s">
        <v>46</v>
      </c>
      <c r="D38" s="7"/>
      <c r="E38" s="7"/>
      <c r="F38" s="7"/>
      <c r="G38" s="7"/>
      <c r="H38" s="7"/>
      <c r="I38" s="31">
        <f t="shared" si="0"/>
        <v>0</v>
      </c>
    </row>
    <row r="39" spans="1:13" s="4" customFormat="1" ht="27" hidden="1" customHeight="1" outlineLevel="1" x14ac:dyDescent="0.2">
      <c r="A39" s="5" t="s">
        <v>55</v>
      </c>
      <c r="B39" s="6" t="s">
        <v>56</v>
      </c>
      <c r="C39" s="5" t="s">
        <v>46</v>
      </c>
      <c r="D39" s="7"/>
      <c r="E39" s="7"/>
      <c r="F39" s="7"/>
      <c r="G39" s="7"/>
      <c r="H39" s="7"/>
      <c r="I39" s="31">
        <f t="shared" si="0"/>
        <v>0</v>
      </c>
    </row>
    <row r="40" spans="1:13" s="4" customFormat="1" ht="27" hidden="1" customHeight="1" outlineLevel="1" x14ac:dyDescent="0.2">
      <c r="A40" s="5" t="s">
        <v>57</v>
      </c>
      <c r="B40" s="6" t="s">
        <v>58</v>
      </c>
      <c r="C40" s="5"/>
      <c r="D40" s="7"/>
      <c r="E40" s="7"/>
      <c r="F40" s="7"/>
      <c r="G40" s="7"/>
      <c r="H40" s="7"/>
      <c r="I40" s="31">
        <f t="shared" si="0"/>
        <v>0</v>
      </c>
    </row>
    <row r="41" spans="1:13" s="4" customFormat="1" ht="27" hidden="1" customHeight="1" outlineLevel="1" x14ac:dyDescent="0.2">
      <c r="A41" s="5" t="s">
        <v>59</v>
      </c>
      <c r="B41" s="6" t="s">
        <v>60</v>
      </c>
      <c r="C41" s="5" t="s">
        <v>61</v>
      </c>
      <c r="D41" s="7"/>
      <c r="E41" s="7"/>
      <c r="F41" s="7"/>
      <c r="G41" s="7"/>
      <c r="H41" s="7"/>
      <c r="I41" s="31">
        <f t="shared" si="0"/>
        <v>0</v>
      </c>
    </row>
    <row r="42" spans="1:13" s="4" customFormat="1" ht="27" hidden="1" customHeight="1" outlineLevel="1" x14ac:dyDescent="0.2">
      <c r="A42" s="5" t="s">
        <v>62</v>
      </c>
      <c r="B42" s="6" t="s">
        <v>63</v>
      </c>
      <c r="C42" s="5" t="s">
        <v>46</v>
      </c>
      <c r="D42" s="7"/>
      <c r="E42" s="7"/>
      <c r="F42" s="7"/>
      <c r="G42" s="7"/>
      <c r="H42" s="7"/>
      <c r="I42" s="31">
        <f t="shared" si="0"/>
        <v>0</v>
      </c>
    </row>
    <row r="43" spans="1:13" s="4" customFormat="1" ht="27" hidden="1" customHeight="1" outlineLevel="1" x14ac:dyDescent="0.2">
      <c r="A43" s="5" t="s">
        <v>64</v>
      </c>
      <c r="B43" s="6" t="s">
        <v>65</v>
      </c>
      <c r="C43" s="5" t="s">
        <v>66</v>
      </c>
      <c r="D43" s="7"/>
      <c r="E43" s="7"/>
      <c r="F43" s="7"/>
      <c r="G43" s="7"/>
      <c r="H43" s="7"/>
      <c r="I43" s="31">
        <f t="shared" si="0"/>
        <v>0</v>
      </c>
    </row>
    <row r="44" spans="1:13" s="4" customFormat="1" ht="27" hidden="1" customHeight="1" outlineLevel="1" x14ac:dyDescent="0.2">
      <c r="A44" s="5"/>
      <c r="B44" s="6" t="s">
        <v>67</v>
      </c>
      <c r="C44" s="5" t="s">
        <v>66</v>
      </c>
      <c r="D44" s="7"/>
      <c r="E44" s="7"/>
      <c r="F44" s="7"/>
      <c r="G44" s="7"/>
      <c r="H44" s="7"/>
      <c r="I44" s="31">
        <f t="shared" si="0"/>
        <v>0</v>
      </c>
    </row>
    <row r="45" spans="1:13" s="4" customFormat="1" ht="27" hidden="1" customHeight="1" outlineLevel="1" x14ac:dyDescent="0.2">
      <c r="A45" s="5"/>
      <c r="B45" s="6" t="s">
        <v>68</v>
      </c>
      <c r="C45" s="5" t="s">
        <v>66</v>
      </c>
      <c r="D45" s="7"/>
      <c r="E45" s="7"/>
      <c r="F45" s="7"/>
      <c r="G45" s="7"/>
      <c r="H45" s="7"/>
      <c r="I45" s="31">
        <f t="shared" si="0"/>
        <v>0</v>
      </c>
    </row>
    <row r="46" spans="1:13" s="10" customFormat="1" ht="17.25" customHeight="1" collapsed="1" x14ac:dyDescent="0.2">
      <c r="A46" s="9" t="s">
        <v>69</v>
      </c>
      <c r="D46" s="33"/>
    </row>
    <row r="47" spans="1:13" x14ac:dyDescent="0.25">
      <c r="M47" s="61"/>
    </row>
    <row r="50" spans="1:9" ht="33" customHeight="1" x14ac:dyDescent="0.25">
      <c r="A50" s="57"/>
      <c r="B50" s="57"/>
      <c r="C50" s="57"/>
      <c r="D50" s="57"/>
      <c r="E50" s="57"/>
      <c r="F50" s="57"/>
      <c r="G50" s="57"/>
      <c r="H50" s="57"/>
      <c r="I50" s="57"/>
    </row>
    <row r="52" spans="1:9" x14ac:dyDescent="0.25">
      <c r="A52" s="11"/>
      <c r="B52" s="11"/>
      <c r="C52" s="11"/>
      <c r="D52" s="11"/>
      <c r="E52" s="11"/>
      <c r="F52" s="11"/>
      <c r="G52" s="11"/>
      <c r="H52" s="11"/>
      <c r="I52" s="11"/>
    </row>
  </sheetData>
  <mergeCells count="9">
    <mergeCell ref="A50:I50"/>
    <mergeCell ref="G1:I1"/>
    <mergeCell ref="A5:I5"/>
    <mergeCell ref="A8:A9"/>
    <mergeCell ref="B8:B9"/>
    <mergeCell ref="C8:C9"/>
    <mergeCell ref="D8:E8"/>
    <mergeCell ref="F8:G8"/>
    <mergeCell ref="H8:I8"/>
  </mergeCells>
  <pageMargins left="0.78740157480314965" right="0.70866141732283472" top="0.78740157480314965" bottom="0.39370078740157483" header="0.19685039370078741" footer="0.19685039370078741"/>
  <pageSetup paperSize="9" scale="81"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Приложение </vt:lpstr>
      <vt:lpstr>Приложение 1</vt:lpstr>
      <vt:lpstr>Приложение 2</vt:lpstr>
      <vt:lpstr>Приложение 5</vt:lpstr>
      <vt:lpstr>'Приложение 5'!TABLE</vt:lpstr>
      <vt:lpstr>'Приложение 5'!Заголовки_для_печати</vt:lpstr>
      <vt:lpstr>'Приложение 2'!Область_печати</vt:lpstr>
      <vt:lpstr>'Приложение 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Тузова Елена Николаевна</dc:creator>
  <cp:lastModifiedBy>Orlova_UV</cp:lastModifiedBy>
  <cp:lastPrinted>2018-04-13T06:27:17Z</cp:lastPrinted>
  <dcterms:created xsi:type="dcterms:W3CDTF">2016-04-18T11:55:52Z</dcterms:created>
  <dcterms:modified xsi:type="dcterms:W3CDTF">2018-04-18T13:16:49Z</dcterms:modified>
</cp:coreProperties>
</file>